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6760" tabRatio="500"/>
  </bookViews>
  <sheets>
    <sheet name="Sheet1" sheetId="1" r:id="rId1"/>
    <sheet name="行業攻略雲帳號開通申請表(舊版)" sheetId="2" state="hidden" r:id="rId2"/>
    <sheet name="行業攻略雲品號表" sheetId="3" state="hidden" r:id="rId3"/>
    <sheet name="Validation" sheetId="4" state="hidden" r:id="rId4"/>
    <sheet name="整理" sheetId="5" state="hidden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 xml:space="preserve">不可空白，長度6-24碼，需包含英文及數字，請勿輸入特殊符號
</author>
    <author>Cathy</author>
    <author>cathy</author>
    <author xml:space="preserve">手機號碼需為11個數字
</author>
    <author xml:space="preserve">不可空白，長度6-24碼，需包含英文及數字
</author>
    <author>用戶具有多種角色時，可用逗號','區隔。
各角色ID請參考控制臺,用戶管理中角色管理的資料</author>
    <author>用戶分屬多組織時，可用逗號','區隔。
各組織ID請參考控制臺,用戶管理中組織管理的資料</author>
  </authors>
  <commentList>
    <comment ref="A2" authorId="0">
      <text>
        <r>
          <rPr>
            <sz val="9"/>
            <rFont val="宋体"/>
            <charset val="134"/>
          </rPr>
          <t xml:space="preserve">不可空白，長度6-24碼，需包含英文及數字，請勿輸入特殊符號
</t>
        </r>
      </text>
    </comment>
    <comment ref="B2" authorId="1">
      <text>
        <r>
          <rPr>
            <sz val="9"/>
            <rFont val="宋体"/>
            <charset val="134"/>
          </rPr>
          <t xml:space="preserve">不可空白
</t>
        </r>
      </text>
    </comment>
    <comment ref="C2" authorId="2">
      <text>
        <r>
          <rPr>
            <sz val="9"/>
            <rFont val="宋体"/>
            <charset val="134"/>
          </rPr>
          <t xml:space="preserve">mail格式需正確 (ex:test@digiwin.com)
</t>
        </r>
      </text>
    </comment>
    <comment ref="D2" authorId="2">
      <text>
        <r>
          <rPr>
            <sz val="9"/>
            <rFont val="PMingLiU"/>
            <charset val="136"/>
          </rPr>
          <t>手機號不為空白時，國碼必填，國碼需為 大陸 +86、臺灣 +886、馬來西亞 +60、越南 +84、泰國 +66、印度 +91、印尼 +62  非此範圍不匯入</t>
        </r>
      </text>
    </comment>
    <comment ref="E2" authorId="3">
      <text>
        <r>
          <rPr>
            <sz val="9"/>
            <rFont val="宋体"/>
            <charset val="134"/>
          </rPr>
          <t xml:space="preserve">手機號碼需為11個數字
</t>
        </r>
      </text>
    </comment>
    <comment ref="F2" authorId="4">
      <text>
        <r>
          <rPr>
            <sz val="9"/>
            <rFont val="宋体"/>
            <charset val="134"/>
          </rPr>
          <t xml:space="preserve">不可空白，长度8-24码，需包含大小写英文及数字
</t>
        </r>
      </text>
    </comment>
    <comment ref="G2" authorId="5">
      <text>
        <r>
          <rPr>
            <sz val="9"/>
            <rFont val="宋体"/>
            <charset val="134"/>
          </rPr>
          <t xml:space="preserve">用戶具有多種角色時，可用逗號','區隔。(ex: superadmin,manager)
各角色ID請參考控制臺,用戶管理中角色管理的資料 </t>
        </r>
      </text>
    </comment>
    <comment ref="H2" authorId="6">
      <text>
        <r>
          <rPr>
            <sz val="9"/>
            <rFont val="宋体"/>
            <charset val="134"/>
          </rPr>
          <t>用戶分屬多組織時，可用逗號','區隔。(ex:IT,RD)
各組織ID請參考控制臺,用戶管理中組織管理的資料</t>
        </r>
      </text>
    </comment>
    <comment ref="I2" authorId="2">
      <text>
        <r>
          <rPr>
            <sz val="9"/>
            <rFont val="PMingLiU"/>
            <charset val="136"/>
          </rPr>
          <t>*請輸入 0 或 1，可空白
*0(一般用戶)，1(外部用戶：無法登入此企業，僅適用於派發任務的相關應用)，若空白默認 0</t>
        </r>
      </text>
    </comment>
    <comment ref="J2" authorId="2">
      <text>
        <r>
          <rPr>
            <sz val="9"/>
            <rFont val="PMingLiU"/>
            <charset val="136"/>
          </rPr>
          <t xml:space="preserve">有使用企業運營，此欄位才有作用
</t>
        </r>
      </text>
    </comment>
    <comment ref="K2" authorId="2">
      <text>
        <r>
          <rPr>
            <sz val="9"/>
            <rFont val="PMingLiU"/>
            <charset val="136"/>
          </rPr>
          <t>請輸入語系代碼：
簡體：zh_CN
繁體：zh_TW
英文：en_US</t>
        </r>
      </text>
    </comment>
  </commentList>
</comments>
</file>

<file path=xl/comments2.xml><?xml version="1.0" encoding="utf-8"?>
<comments xmlns="http://schemas.openxmlformats.org/spreadsheetml/2006/main">
  <authors>
    <author>郭至涵</author>
  </authors>
  <commentList>
    <comment ref="B1" authorId="0">
      <text>
        <r>
          <rPr>
            <sz val="9"/>
            <rFont val="宋体"/>
            <charset val="134"/>
          </rPr>
          <t>郭至涵:
若為批量申請，請自行增加欄位即可。</t>
        </r>
      </text>
    </comment>
  </commentList>
</comments>
</file>

<file path=xl/sharedStrings.xml><?xml version="1.0" encoding="utf-8"?>
<sst xmlns="http://schemas.openxmlformats.org/spreadsheetml/2006/main" count="197" uniqueCount="160">
  <si>
    <t>1.請將滑鼠移至各欄位標題，即可看到各欄位注意事項。 請勿任意調整標題欄位順序。
2.用戶註冊手機號或mail不可空白，若用戶無法提供手機號或mail，建議請改於控制台新增企業用戶，企業用戶的說明請參閱控制台&gt;用戶管理&gt;添加企業用戶</t>
  </si>
  <si>
    <t>用戶ID</t>
  </si>
  <si>
    <t>用戶名稱</t>
  </si>
  <si>
    <t>mail</t>
  </si>
  <si>
    <t>國碼/地區碼</t>
  </si>
  <si>
    <t>手機號碼</t>
  </si>
  <si>
    <t>密碼</t>
  </si>
  <si>
    <t>所屬角色ID</t>
  </si>
  <si>
    <t>所屬組織ID</t>
  </si>
  <si>
    <t>用戶性質</t>
  </si>
  <si>
    <t>員工編號</t>
  </si>
  <si>
    <t>預設語系</t>
  </si>
  <si>
    <t>欄位名稱</t>
  </si>
  <si>
    <t>客戶名稱B</t>
  </si>
  <si>
    <t>客戶名稱Ａ</t>
  </si>
  <si>
    <t>說明</t>
  </si>
  <si>
    <t>申請人</t>
  </si>
  <si>
    <t>申請部門</t>
  </si>
  <si>
    <t>E方案交付中心＼價值經營一部</t>
  </si>
  <si>
    <t>購買IWC產品名稱</t>
  </si>
  <si>
    <t>行業攻略雲專業5人版&amp;營運監控面板</t>
  </si>
  <si>
    <r>
      <rPr>
        <sz val="12"/>
        <color theme="1"/>
        <rFont val="Microsoft JhengHei"/>
        <charset val="136"/>
      </rPr>
      <t xml:space="preserve">行業攻略雲 </t>
    </r>
    <r>
      <rPr>
        <sz val="12"/>
        <color rgb="FFFF0000"/>
        <rFont val="Microsoft JhengHei"/>
        <charset val="136"/>
      </rPr>
      <t xml:space="preserve">O </t>
    </r>
    <r>
      <rPr>
        <sz val="12"/>
        <color theme="1"/>
        <rFont val="Microsoft JhengHei"/>
        <charset val="136"/>
      </rPr>
      <t>人版 ＆ 營運監控面板</t>
    </r>
  </si>
  <si>
    <t>113800ALL005003為行業攻略雲專業5人版&amp;營運監控面板</t>
  </si>
  <si>
    <t>授權起始日</t>
  </si>
  <si>
    <t xml:space="preserve"> </t>
  </si>
  <si>
    <t>需同出貨日，而非申請開通日</t>
  </si>
  <si>
    <t>授權終止日</t>
  </si>
  <si>
    <t>客戶資訊</t>
  </si>
  <si>
    <t>客戶名稱</t>
  </si>
  <si>
    <t>聯絡電話</t>
  </si>
  <si>
    <t>統一編號</t>
  </si>
  <si>
    <t>ERP新客/老客</t>
  </si>
  <si>
    <t>客戶ERP版本</t>
  </si>
  <si>
    <r>
      <rPr>
        <sz val="12"/>
        <color rgb="FFFF0000"/>
        <rFont val="Microsoft JhengHei"/>
        <charset val="136"/>
      </rPr>
      <t>WF/SM/CS/T/T100</t>
    </r>
    <r>
      <rPr>
        <sz val="12"/>
        <color theme="1"/>
        <rFont val="Microsoft JhengHei"/>
        <charset val="136"/>
      </rPr>
      <t xml:space="preserve">  ；GP </t>
    </r>
    <r>
      <rPr>
        <sz val="12"/>
        <color rgb="FFFF0000"/>
        <rFont val="Microsoft JhengHei"/>
        <charset val="136"/>
      </rPr>
      <t>O</t>
    </r>
  </si>
  <si>
    <t>客戶聯絡人</t>
  </si>
  <si>
    <t>職稱</t>
  </si>
  <si>
    <t xml:space="preserve">行業攻略雲帳號 </t>
  </si>
  <si>
    <r>
      <rPr>
        <sz val="12"/>
        <color theme="1"/>
        <rFont val="Microsoft JhengHei"/>
        <charset val="136"/>
      </rPr>
      <t>行業攻略雲登入帳號，若未曾註冊，請提供登入用的email。</t>
    </r>
    <r>
      <rPr>
        <sz val="12"/>
        <color rgb="FFFF0000"/>
        <rFont val="Microsoft JhengHei"/>
        <charset val="136"/>
      </rPr>
      <t>建議以mis@xx.com.tw之類的公用帳號為主，以避免日後窗口離職衍生出的問題</t>
    </r>
  </si>
  <si>
    <t>聯絡人手機號碼</t>
  </si>
  <si>
    <r>
      <rPr>
        <sz val="12"/>
        <color theme="1"/>
        <rFont val="Microsoft JhengHei"/>
        <charset val="136"/>
      </rPr>
      <t>用以新帳號驗證以及忘記密碼時使用，若已註冊，則不用提供。</t>
    </r>
    <r>
      <rPr>
        <sz val="12"/>
        <color rgb="FFFF0000"/>
        <rFont val="Microsoft JhengHei"/>
        <charset val="136"/>
      </rPr>
      <t>手機號碼客戶可自行登入行業攻略雲系統進行更換</t>
    </r>
    <r>
      <rPr>
        <sz val="12"/>
        <color theme="1"/>
        <rFont val="Microsoft JhengHei"/>
        <charset val="136"/>
      </rPr>
      <t>。</t>
    </r>
  </si>
  <si>
    <t>行業攻略雲工作圈行業別</t>
  </si>
  <si>
    <t>行業攻略雲工作圈幣別</t>
  </si>
  <si>
    <t>行業攻略雲預設密碼</t>
  </si>
  <si>
    <t>IWC人員填寫</t>
  </si>
  <si>
    <t>行業攻略雲ERP整合虛擬帳號</t>
  </si>
  <si>
    <t>行業攻略雲ERP整合密碼</t>
  </si>
  <si>
    <t>商品類別</t>
  </si>
  <si>
    <t>產品線</t>
  </si>
  <si>
    <t>產品線代碼</t>
  </si>
  <si>
    <t>物件料號</t>
  </si>
  <si>
    <t>品名</t>
  </si>
  <si>
    <t>規格</t>
  </si>
  <si>
    <t>訂價小計</t>
  </si>
  <si>
    <t>行業攻略雲</t>
  </si>
  <si>
    <t>113800ALL005003</t>
  </si>
  <si>
    <t>行業攻略雲專業5人版(含營運監控面板使用權) 1年期</t>
  </si>
  <si>
    <t>行業攻略雲專業5人版含營運監控面板使用權 1年期, 1. 此產品須設定 2.此產品不單獨銷售，需搭配價值交付方案。生效日同ERP出貨日</t>
  </si>
  <si>
    <t>113800ALLU05001</t>
  </si>
  <si>
    <t>行業攻略雲專業版 加購5人 年租費(需購買10人版及以上可加購)</t>
  </si>
  <si>
    <t>113800ALL001002</t>
  </si>
  <si>
    <t>行業攻略雲專業1人版 年租費</t>
  </si>
  <si>
    <t>113800ALL003001</t>
  </si>
  <si>
    <t>行業攻略雲專業3人版 月租費</t>
  </si>
  <si>
    <t>113800ALL003002</t>
  </si>
  <si>
    <t>行業攻略雲專業3人版 年租費</t>
  </si>
  <si>
    <t>113800ALL005001</t>
  </si>
  <si>
    <t>行業攻略雲專業5人版 月租費</t>
  </si>
  <si>
    <t>113800ALL005002</t>
  </si>
  <si>
    <t>行業攻略雲專業5人版 年租費</t>
  </si>
  <si>
    <t>113800ALL010001</t>
  </si>
  <si>
    <t>行業攻略雲專業10人版 月租費</t>
  </si>
  <si>
    <t>113800ALL010002</t>
  </si>
  <si>
    <t>行業攻略雲專業10人版 年租費</t>
  </si>
  <si>
    <t>113800ALL015001</t>
  </si>
  <si>
    <t>行業攻略雲專業15人版 月租費</t>
  </si>
  <si>
    <t>113800ALL015002</t>
  </si>
  <si>
    <t>行業攻略雲專業15人版 年租費</t>
  </si>
  <si>
    <t>113800ALL020001</t>
  </si>
  <si>
    <t>行業攻略雲專業20人版 月租費</t>
  </si>
  <si>
    <t>113800ALL020002</t>
  </si>
  <si>
    <t>行業攻略雲專業20人版 年租費</t>
  </si>
  <si>
    <t>113800ALLU05002</t>
  </si>
  <si>
    <t>行業攻略雲專業版 加購5人 月租費(需購買10人版及以上可加購)</t>
  </si>
  <si>
    <t>113800ALL001001</t>
  </si>
  <si>
    <t>行業攻略雲專業1人版 月租費</t>
  </si>
  <si>
    <t>IWC行業別</t>
  </si>
  <si>
    <t>幣別</t>
  </si>
  <si>
    <t>客戶別</t>
  </si>
  <si>
    <t>化學工業</t>
  </si>
  <si>
    <t>新台幣</t>
  </si>
  <si>
    <t>新客</t>
  </si>
  <si>
    <t>ERP已上線</t>
  </si>
  <si>
    <t>文化創意業</t>
  </si>
  <si>
    <t>人民幣</t>
  </si>
  <si>
    <t>老客</t>
  </si>
  <si>
    <t>新客購入</t>
  </si>
  <si>
    <t>水利、環境和公共設施管理業</t>
  </si>
  <si>
    <t>美金</t>
  </si>
  <si>
    <t>待版更</t>
  </si>
  <si>
    <t>水泥工業</t>
  </si>
  <si>
    <t>港幣</t>
  </si>
  <si>
    <t>半導體業</t>
  </si>
  <si>
    <t>生技醫療業</t>
  </si>
  <si>
    <t>交通運輸、倉儲及郵政業</t>
  </si>
  <si>
    <t>光電業</t>
  </si>
  <si>
    <t>印刷業</t>
  </si>
  <si>
    <t>汽車工業</t>
  </si>
  <si>
    <t>房地產業</t>
  </si>
  <si>
    <t>油電燃氣及水生產供應業</t>
  </si>
  <si>
    <t>金融保險業</t>
  </si>
  <si>
    <t>建材營造</t>
  </si>
  <si>
    <t>玻璃陶瓷</t>
  </si>
  <si>
    <t>科學研究和技術服務業</t>
  </si>
  <si>
    <t>食品工業</t>
  </si>
  <si>
    <t>租賃及商務服務業</t>
  </si>
  <si>
    <t>紡織纖維</t>
  </si>
  <si>
    <t>採礦業</t>
  </si>
  <si>
    <t>教育業</t>
  </si>
  <si>
    <t>通信網路業</t>
  </si>
  <si>
    <t>造紙工業</t>
  </si>
  <si>
    <t>貿易百貨</t>
  </si>
  <si>
    <t>塑膠工業</t>
  </si>
  <si>
    <t>資訊服務業</t>
  </si>
  <si>
    <t>農業、林業、漁業及畜牧業</t>
  </si>
  <si>
    <t>電子通路業</t>
  </si>
  <si>
    <t>電子零組件業</t>
  </si>
  <si>
    <t>電腦及週邊設備業</t>
  </si>
  <si>
    <t>電器電纜</t>
  </si>
  <si>
    <t>電機機械</t>
  </si>
  <si>
    <t>綜合企業</t>
  </si>
  <si>
    <t>衛生和社會工作</t>
  </si>
  <si>
    <t>複合材料</t>
  </si>
  <si>
    <t>橡膠工業</t>
  </si>
  <si>
    <t>鋼鐵工業</t>
  </si>
  <si>
    <t>觀光、住宿及餐飲業</t>
  </si>
  <si>
    <t>其他電子業</t>
  </si>
  <si>
    <t>其他製造業</t>
  </si>
  <si>
    <t>其他</t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</si>
  <si>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開通日</t>
    </r>
  </si>
  <si>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到期日</t>
    </r>
  </si>
  <si>
    <t>公司</t>
  </si>
  <si>
    <t>購買品號</t>
  </si>
  <si>
    <r>
      <rPr>
        <b/>
        <sz val="11"/>
        <color rgb="FF000000"/>
        <rFont val="新細明體"/>
        <charset val="134"/>
      </rPr>
      <t>客戶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部門</t>
    </r>
  </si>
  <si>
    <r>
      <rPr>
        <b/>
        <sz val="11"/>
        <color rgb="FF000000"/>
        <rFont val="新細明體"/>
        <charset val="134"/>
      </rPr>
      <t>購買</t>
    </r>
    <r>
      <rPr>
        <b/>
        <sz val="11"/>
        <color rgb="FF000000"/>
        <rFont val="Arial"/>
        <charset val="134"/>
      </rPr>
      <t>IWC</t>
    </r>
    <r>
      <rPr>
        <b/>
        <sz val="11"/>
        <color rgb="FF000000"/>
        <rFont val="新細明體"/>
        <charset val="134"/>
      </rPr>
      <t>產品名稱</t>
    </r>
  </si>
  <si>
    <t>計價年期</t>
  </si>
  <si>
    <t>是否續約</t>
  </si>
  <si>
    <r>
      <rPr>
        <b/>
        <sz val="11"/>
        <color rgb="FF000000"/>
        <rFont val="新細明體"/>
        <charset val="134"/>
      </rPr>
      <t>新</t>
    </r>
    <r>
      <rPr>
        <b/>
        <sz val="11"/>
        <color rgb="FF000000"/>
        <rFont val="Arial"/>
        <charset val="134"/>
      </rPr>
      <t>/</t>
    </r>
    <r>
      <rPr>
        <b/>
        <sz val="11"/>
        <color rgb="FF000000"/>
        <rFont val="新細明體"/>
        <charset val="134"/>
      </rPr>
      <t>老客</t>
    </r>
  </si>
  <si>
    <t>公司電話</t>
  </si>
  <si>
    <t>註冊帳號</t>
  </si>
  <si>
    <t>預設密碼</t>
  </si>
  <si>
    <t>手機</t>
  </si>
  <si>
    <t>轉撥金額</t>
  </si>
  <si>
    <r>
      <rPr>
        <b/>
        <sz val="11"/>
        <color rgb="FF000000"/>
        <rFont val="Arial"/>
        <charset val="134"/>
      </rPr>
      <t>ERP</t>
    </r>
    <r>
      <rPr>
        <b/>
        <sz val="11"/>
        <color rgb="FF000000"/>
        <rFont val="新細明體"/>
        <charset val="134"/>
      </rPr>
      <t>版本</t>
    </r>
  </si>
  <si>
    <t>備註</t>
  </si>
  <si>
    <t>負責人</t>
  </si>
  <si>
    <t>客戶服務狀態</t>
  </si>
  <si>
    <t>是否串接</t>
  </si>
  <si>
    <t>處理狀態</t>
  </si>
  <si>
    <t>掛帳部門</t>
  </si>
  <si>
    <t>工作聯繫單請款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</si>
</sst>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&quot;$&quot;* #,##0.00_-;\-&quot;$&quot;* #,##0.00_-;_-&quot;$&quot;* &quot;-&quot;??_-;_-@_-"/>
    <numFmt numFmtId="178" formatCode="_-* #,##0_-;\-* #,##0_-;_-* &quot;-&quot;_-;_-@_-"/>
    <numFmt numFmtId="179" formatCode="_-&quot;$&quot;* #,##0_-;\-&quot;$&quot;* #,##0_-;_-&quot;$&quot;* &quot;-&quot;_-;_-@_-"/>
    <numFmt numFmtId="180" formatCode="yyyy/m/d;@"/>
  </numFmts>
  <fonts count="35">
    <font>
      <sz val="12"/>
      <color theme="1"/>
      <name val="DengXian"/>
      <charset val="134"/>
      <scheme val="minor"/>
    </font>
    <font>
      <b/>
      <sz val="11"/>
      <color rgb="FF000000"/>
      <name val="Arial"/>
      <charset val="134"/>
    </font>
    <font>
      <b/>
      <sz val="11"/>
      <color rgb="FF000000"/>
      <name val="新細明體"/>
      <charset val="134"/>
    </font>
    <font>
      <sz val="12"/>
      <color theme="1"/>
      <name val="微軟正黑體"/>
      <charset val="136"/>
    </font>
    <font>
      <sz val="10"/>
      <color rgb="FF525252"/>
      <name val="Arial"/>
      <charset val="134"/>
    </font>
    <font>
      <sz val="10"/>
      <color theme="1"/>
      <name val="Arial"/>
      <charset val="134"/>
    </font>
    <font>
      <sz val="12"/>
      <color rgb="FF000000"/>
      <name val="Microsoft JhengHei"/>
      <charset val="136"/>
    </font>
    <font>
      <sz val="12"/>
      <color theme="1"/>
      <name val="Microsoft JhengHei"/>
      <charset val="136"/>
    </font>
    <font>
      <sz val="12"/>
      <color rgb="FFFF0000"/>
      <name val="Microsoft JhengHei"/>
      <charset val="136"/>
    </font>
    <font>
      <sz val="12"/>
      <color theme="4"/>
      <name val="Microsoft JhengHei"/>
      <charset val="136"/>
    </font>
    <font>
      <sz val="11"/>
      <color theme="1"/>
      <name val="DengXian"/>
      <charset val="134"/>
      <scheme val="minor"/>
    </font>
    <font>
      <b/>
      <sz val="11"/>
      <color theme="0"/>
      <name val="微軟正黑體"/>
      <charset val="136"/>
    </font>
    <font>
      <b/>
      <sz val="11"/>
      <color theme="0"/>
      <name val="微軟正黑體"/>
      <charset val="134"/>
    </font>
    <font>
      <sz val="11"/>
      <color rgb="FFFF0000"/>
      <name val="微軟正黑體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9"/>
      <name val="PMingLiU"/>
      <charset val="136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23" fillId="9" borderId="21" applyNumberFormat="0" applyAlignment="0" applyProtection="0">
      <alignment vertical="center"/>
    </xf>
    <xf numFmtId="0" fontId="24" fillId="9" borderId="20" applyNumberFormat="0" applyAlignment="0" applyProtection="0">
      <alignment vertical="center"/>
    </xf>
    <xf numFmtId="0" fontId="25" fillId="10" borderId="22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60">
    <xf numFmtId="0" fontId="0" fillId="0" borderId="0" xfId="0"/>
    <xf numFmtId="180" fontId="0" fillId="0" borderId="0" xfId="0" applyNumberFormat="1"/>
    <xf numFmtId="180" fontId="1" fillId="2" borderId="1" xfId="0" applyNumberFormat="1" applyFont="1" applyFill="1" applyBorder="1" applyAlignment="1">
      <alignment horizontal="center" vertical="center" wrapText="1"/>
    </xf>
    <xf numFmtId="180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6" fillId="5" borderId="3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/>
    <xf numFmtId="0" fontId="7" fillId="5" borderId="4" xfId="0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0" fontId="7" fillId="5" borderId="6" xfId="0" applyFont="1" applyFill="1" applyBorder="1" applyAlignment="1">
      <alignment wrapText="1"/>
    </xf>
    <xf numFmtId="0" fontId="7" fillId="0" borderId="3" xfId="0" applyFont="1" applyBorder="1" applyAlignment="1">
      <alignment horizontal="left" wrapText="1"/>
    </xf>
    <xf numFmtId="0" fontId="0" fillId="0" borderId="3" xfId="0" applyFill="1" applyBorder="1"/>
    <xf numFmtId="0" fontId="7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0" fillId="0" borderId="7" xfId="0" applyFill="1" applyBorder="1"/>
    <xf numFmtId="0" fontId="7" fillId="0" borderId="8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7" fillId="0" borderId="1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7" fillId="0" borderId="14" xfId="0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0" xfId="0" applyFont="1" applyFill="1" applyBorder="1" applyAlignment="1">
      <alignment wrapText="1"/>
    </xf>
    <xf numFmtId="49" fontId="0" fillId="0" borderId="0" xfId="0" applyNumberFormat="1" applyFont="1" applyFill="1" applyAlignment="1"/>
    <xf numFmtId="49" fontId="0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horizontal="left" vertical="top" wrapText="1"/>
    </xf>
    <xf numFmtId="49" fontId="11" fillId="6" borderId="0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left" vertical="center"/>
    </xf>
    <xf numFmtId="49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 wrapText="1"/>
    </xf>
    <xf numFmtId="49" fontId="13" fillId="0" borderId="0" xfId="0" applyNumberFormat="1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999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selection activeCell="J6" sqref="J6"/>
    </sheetView>
  </sheetViews>
  <sheetFormatPr defaultColWidth="9" defaultRowHeight="17.6" outlineLevelRow="1"/>
  <cols>
    <col min="1" max="1" width="12.8833333333333" style="51" customWidth="1"/>
    <col min="2" max="2" width="14.1333333333333" style="51" customWidth="1"/>
    <col min="3" max="3" width="20" style="51" customWidth="1"/>
    <col min="4" max="4" width="13" style="51" customWidth="1"/>
    <col min="5" max="5" width="15" style="52" customWidth="1"/>
    <col min="6" max="6" width="11.75" style="51" customWidth="1"/>
    <col min="7" max="8" width="16.1333333333333" style="51" customWidth="1"/>
    <col min="9" max="9" width="9.13333333333333" style="53" customWidth="1"/>
    <col min="10" max="10" width="10.75" style="53" customWidth="1"/>
    <col min="11" max="11" width="13.8833333333333" style="51" customWidth="1"/>
    <col min="12" max="12" width="37.5" style="51" customWidth="1"/>
    <col min="13" max="15" width="9" style="51"/>
    <col min="16" max="16" width="40.3833333333333" style="51" customWidth="1"/>
    <col min="17" max="16384" width="9" style="51"/>
  </cols>
  <sheetData>
    <row r="1" s="51" customFormat="1" ht="52" customHeight="1" spans="1:1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="51" customFormat="1" spans="1:12">
      <c r="A2" s="55" t="s">
        <v>1</v>
      </c>
      <c r="B2" s="55" t="s">
        <v>2</v>
      </c>
      <c r="C2" s="55" t="s">
        <v>3</v>
      </c>
      <c r="D2" s="55" t="s">
        <v>4</v>
      </c>
      <c r="E2" s="56" t="s">
        <v>5</v>
      </c>
      <c r="F2" s="55" t="s">
        <v>6</v>
      </c>
      <c r="G2" s="55" t="s">
        <v>7</v>
      </c>
      <c r="H2" s="57" t="s">
        <v>8</v>
      </c>
      <c r="I2" s="57" t="s">
        <v>9</v>
      </c>
      <c r="J2" s="58" t="s">
        <v>10</v>
      </c>
      <c r="K2" s="58" t="s">
        <v>11</v>
      </c>
      <c r="L2" s="59"/>
    </row>
  </sheetData>
  <mergeCells count="1">
    <mergeCell ref="A1:K1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B19" sqref="B19"/>
    </sheetView>
  </sheetViews>
  <sheetFormatPr defaultColWidth="9" defaultRowHeight="17.6" outlineLevelCol="3"/>
  <cols>
    <col min="1" max="1" width="25.8166666666667" customWidth="1"/>
    <col min="2" max="2" width="38.9083333333333" style="15" customWidth="1"/>
    <col min="3" max="3" width="35.5" hidden="1" customWidth="1"/>
    <col min="4" max="4" width="33.5" hidden="1" customWidth="1"/>
    <col min="5" max="5" width="24.5" customWidth="1"/>
    <col min="6" max="6" width="32.1666666666667" customWidth="1"/>
  </cols>
  <sheetData>
    <row r="1" s="13" customFormat="1" ht="18" spans="1:4">
      <c r="A1" s="16" t="s">
        <v>12</v>
      </c>
      <c r="B1" s="16" t="s">
        <v>13</v>
      </c>
      <c r="C1" s="16" t="s">
        <v>14</v>
      </c>
      <c r="D1" s="17" t="s">
        <v>15</v>
      </c>
    </row>
    <row r="2" s="13" customFormat="1" ht="18" spans="1:4">
      <c r="A2" s="18" t="s">
        <v>16</v>
      </c>
      <c r="B2" s="19"/>
      <c r="C2" s="19"/>
      <c r="D2" s="20"/>
    </row>
    <row r="3" s="13" customFormat="1" ht="18" spans="1:4">
      <c r="A3" s="18" t="s">
        <v>17</v>
      </c>
      <c r="B3" s="19"/>
      <c r="C3" s="19" t="s">
        <v>18</v>
      </c>
      <c r="D3" s="20"/>
    </row>
    <row r="4" ht="18" spans="1:4">
      <c r="A4" s="21" t="s">
        <v>19</v>
      </c>
      <c r="B4" s="22" t="s">
        <v>20</v>
      </c>
      <c r="C4" s="21" t="s">
        <v>21</v>
      </c>
      <c r="D4" s="23" t="s">
        <v>22</v>
      </c>
    </row>
    <row r="5" ht="18" spans="1:4">
      <c r="A5" s="21" t="s">
        <v>23</v>
      </c>
      <c r="B5" s="22"/>
      <c r="C5" s="21" t="s">
        <v>24</v>
      </c>
      <c r="D5" s="23" t="s">
        <v>25</v>
      </c>
    </row>
    <row r="6" ht="18" spans="1:4">
      <c r="A6" s="21" t="s">
        <v>26</v>
      </c>
      <c r="B6" s="22"/>
      <c r="C6" s="21"/>
      <c r="D6" s="23"/>
    </row>
    <row r="7" s="14" customFormat="1" ht="18" spans="1:4">
      <c r="A7" s="24" t="s">
        <v>27</v>
      </c>
      <c r="B7" s="25"/>
      <c r="C7" s="26"/>
      <c r="D7" s="27"/>
    </row>
    <row r="8" ht="18" spans="1:4">
      <c r="A8" s="28" t="s">
        <v>28</v>
      </c>
      <c r="B8" s="22"/>
      <c r="C8" s="22"/>
      <c r="D8" s="29"/>
    </row>
    <row r="9" ht="18" spans="1:4">
      <c r="A9" s="21" t="s">
        <v>29</v>
      </c>
      <c r="B9" s="22"/>
      <c r="C9" s="21"/>
      <c r="D9" s="29"/>
    </row>
    <row r="10" ht="18" spans="1:4">
      <c r="A10" s="21" t="s">
        <v>30</v>
      </c>
      <c r="B10" s="22"/>
      <c r="C10" s="21"/>
      <c r="D10" s="29"/>
    </row>
    <row r="11" ht="18" spans="1:4">
      <c r="A11" s="30" t="s">
        <v>31</v>
      </c>
      <c r="B11" s="31"/>
      <c r="C11" s="32"/>
      <c r="D11" s="29"/>
    </row>
    <row r="12" ht="18" spans="1:4">
      <c r="A12" s="21" t="s">
        <v>32</v>
      </c>
      <c r="B12" s="22"/>
      <c r="C12" s="21" t="s">
        <v>33</v>
      </c>
      <c r="D12" s="29"/>
    </row>
    <row r="13" ht="18" spans="1:4">
      <c r="A13" s="21" t="s">
        <v>34</v>
      </c>
      <c r="B13" s="22"/>
      <c r="C13" s="21"/>
      <c r="D13" s="29"/>
    </row>
    <row r="14" ht="18" spans="1:4">
      <c r="A14" s="21" t="s">
        <v>35</v>
      </c>
      <c r="B14" s="22"/>
      <c r="C14" s="21"/>
      <c r="D14" s="29"/>
    </row>
    <row r="15" ht="22" customHeight="1" spans="1:4">
      <c r="A15" s="21" t="s">
        <v>36</v>
      </c>
      <c r="B15" s="22"/>
      <c r="C15" s="21"/>
      <c r="D15" s="33" t="s">
        <v>37</v>
      </c>
    </row>
    <row r="16" ht="17" customHeight="1" spans="1:4">
      <c r="A16" s="21" t="s">
        <v>38</v>
      </c>
      <c r="B16" s="34"/>
      <c r="C16" s="21"/>
      <c r="D16" s="30" t="s">
        <v>39</v>
      </c>
    </row>
    <row r="17" ht="19" customHeight="1" spans="1:4">
      <c r="A17" s="21" t="s">
        <v>40</v>
      </c>
      <c r="B17" s="22"/>
      <c r="C17" s="21"/>
      <c r="D17" s="29"/>
    </row>
    <row r="18" ht="18.75" spans="1:4">
      <c r="A18" s="35" t="s">
        <v>41</v>
      </c>
      <c r="B18" s="36"/>
      <c r="C18" s="35"/>
      <c r="D18" s="37"/>
    </row>
    <row r="19" ht="18" spans="1:4">
      <c r="A19" s="38" t="s">
        <v>42</v>
      </c>
      <c r="B19" s="39" t="str">
        <f>"abc"&amp;B10</f>
        <v>abc</v>
      </c>
      <c r="C19" s="40" t="s">
        <v>43</v>
      </c>
      <c r="D19" s="41"/>
    </row>
    <row r="20" ht="36" spans="1:4">
      <c r="A20" s="42" t="s">
        <v>44</v>
      </c>
      <c r="B20" s="43" t="s">
        <v>43</v>
      </c>
      <c r="C20" s="44" t="s">
        <v>43</v>
      </c>
      <c r="D20" s="45"/>
    </row>
    <row r="21" ht="18.75" spans="1:4">
      <c r="A21" s="46" t="s">
        <v>45</v>
      </c>
      <c r="B21" s="47" t="s">
        <v>43</v>
      </c>
      <c r="C21" s="48" t="s">
        <v>43</v>
      </c>
      <c r="D21" s="49"/>
    </row>
    <row r="22" spans="1:1">
      <c r="A22" s="50"/>
    </row>
  </sheetData>
  <dataValidations count="3">
    <dataValidation type="list" allowBlank="1" showInputMessage="1" showErrorMessage="1" sqref="C11">
      <formula1>Validation!$C$2:$C$3</formula1>
    </dataValidation>
    <dataValidation type="list" allowBlank="1" showInputMessage="1" showErrorMessage="1" sqref="B17:C17">
      <formula1>Validation!$A$2:$A$42</formula1>
    </dataValidation>
    <dataValidation type="list" allowBlank="1" showInputMessage="1" showErrorMessage="1" sqref="B18:C18">
      <formula1>Validation!$B$2:$B$5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E30" sqref="E30"/>
    </sheetView>
  </sheetViews>
  <sheetFormatPr defaultColWidth="9" defaultRowHeight="17.6" outlineLevelCol="6"/>
  <cols>
    <col min="1" max="1" width="7.16666666666667" customWidth="1"/>
    <col min="2" max="2" width="6.5" customWidth="1"/>
    <col min="4" max="4" width="20.6666666666667" customWidth="1"/>
    <col min="5" max="5" width="32.1666666666667" customWidth="1"/>
    <col min="6" max="6" width="34.6666666666667" customWidth="1"/>
  </cols>
  <sheetData>
    <row r="1" spans="1:7">
      <c r="A1" s="11" t="s">
        <v>46</v>
      </c>
      <c r="B1" s="11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</row>
    <row r="2" s="10" customFormat="1" ht="46" spans="1:7">
      <c r="A2" s="12">
        <v>1</v>
      </c>
      <c r="B2" s="12">
        <v>138</v>
      </c>
      <c r="C2" s="12" t="s">
        <v>53</v>
      </c>
      <c r="D2" s="12" t="s">
        <v>54</v>
      </c>
      <c r="E2" s="12" t="s">
        <v>55</v>
      </c>
      <c r="F2" s="12" t="s">
        <v>56</v>
      </c>
      <c r="G2" s="12">
        <v>37400</v>
      </c>
    </row>
    <row r="3" s="10" customFormat="1" ht="31" spans="1:7">
      <c r="A3" s="12">
        <v>1</v>
      </c>
      <c r="B3" s="12">
        <v>138</v>
      </c>
      <c r="C3" s="12" t="s">
        <v>53</v>
      </c>
      <c r="D3" s="12" t="s">
        <v>57</v>
      </c>
      <c r="E3" s="12" t="s">
        <v>58</v>
      </c>
      <c r="F3" s="12" t="s">
        <v>58</v>
      </c>
      <c r="G3" s="12">
        <v>29700</v>
      </c>
    </row>
    <row r="4" s="10" customFormat="1" ht="31" spans="1:7">
      <c r="A4" s="12">
        <v>1</v>
      </c>
      <c r="B4" s="12">
        <v>138</v>
      </c>
      <c r="C4" s="12" t="s">
        <v>53</v>
      </c>
      <c r="D4" s="12" t="s">
        <v>59</v>
      </c>
      <c r="E4" s="12" t="s">
        <v>60</v>
      </c>
      <c r="F4" s="12" t="s">
        <v>60</v>
      </c>
      <c r="G4" s="12">
        <v>10800</v>
      </c>
    </row>
    <row r="5" s="10" customFormat="1" ht="31" spans="1:7">
      <c r="A5" s="12">
        <v>1</v>
      </c>
      <c r="B5" s="12">
        <v>138</v>
      </c>
      <c r="C5" s="12" t="s">
        <v>53</v>
      </c>
      <c r="D5" s="12" t="s">
        <v>61</v>
      </c>
      <c r="E5" s="12" t="s">
        <v>62</v>
      </c>
      <c r="F5" s="12" t="s">
        <v>62</v>
      </c>
      <c r="G5" s="12">
        <v>1980</v>
      </c>
    </row>
    <row r="6" s="10" customFormat="1" ht="31" spans="1:7">
      <c r="A6" s="12">
        <v>1</v>
      </c>
      <c r="B6" s="12">
        <v>138</v>
      </c>
      <c r="C6" s="12" t="s">
        <v>53</v>
      </c>
      <c r="D6" s="12" t="s">
        <v>63</v>
      </c>
      <c r="E6" s="12" t="s">
        <v>64</v>
      </c>
      <c r="F6" s="12" t="s">
        <v>64</v>
      </c>
      <c r="G6" s="12">
        <v>21384</v>
      </c>
    </row>
    <row r="7" s="10" customFormat="1" ht="31" spans="1:7">
      <c r="A7" s="12">
        <v>1</v>
      </c>
      <c r="B7" s="12">
        <v>138</v>
      </c>
      <c r="C7" s="12" t="s">
        <v>53</v>
      </c>
      <c r="D7" s="12" t="s">
        <v>65</v>
      </c>
      <c r="E7" s="12" t="s">
        <v>66</v>
      </c>
      <c r="F7" s="12" t="s">
        <v>66</v>
      </c>
      <c r="G7" s="12">
        <v>3000</v>
      </c>
    </row>
    <row r="8" s="10" customFormat="1" ht="31" spans="1:7">
      <c r="A8" s="12">
        <v>1</v>
      </c>
      <c r="B8" s="12">
        <v>138</v>
      </c>
      <c r="C8" s="12" t="s">
        <v>53</v>
      </c>
      <c r="D8" s="12" t="s">
        <v>67</v>
      </c>
      <c r="E8" s="12" t="s">
        <v>68</v>
      </c>
      <c r="F8" s="12" t="s">
        <v>68</v>
      </c>
      <c r="G8" s="12">
        <v>32400</v>
      </c>
    </row>
    <row r="9" s="10" customFormat="1" ht="31" spans="1:7">
      <c r="A9" s="12">
        <v>1</v>
      </c>
      <c r="B9" s="12">
        <v>138</v>
      </c>
      <c r="C9" s="12" t="s">
        <v>53</v>
      </c>
      <c r="D9" s="12" t="s">
        <v>69</v>
      </c>
      <c r="E9" s="12" t="s">
        <v>70</v>
      </c>
      <c r="F9" s="12" t="s">
        <v>70</v>
      </c>
      <c r="G9" s="12">
        <v>5500</v>
      </c>
    </row>
    <row r="10" s="10" customFormat="1" ht="31" spans="1:7">
      <c r="A10" s="12">
        <v>1</v>
      </c>
      <c r="B10" s="12">
        <v>138</v>
      </c>
      <c r="C10" s="12" t="s">
        <v>53</v>
      </c>
      <c r="D10" s="12" t="s">
        <v>71</v>
      </c>
      <c r="E10" s="12" t="s">
        <v>72</v>
      </c>
      <c r="F10" s="12" t="s">
        <v>72</v>
      </c>
      <c r="G10" s="12">
        <v>59400</v>
      </c>
    </row>
    <row r="11" s="10" customFormat="1" ht="31" spans="1:7">
      <c r="A11" s="12">
        <v>1</v>
      </c>
      <c r="B11" s="12">
        <v>138</v>
      </c>
      <c r="C11" s="12" t="s">
        <v>53</v>
      </c>
      <c r="D11" s="12" t="s">
        <v>73</v>
      </c>
      <c r="E11" s="12" t="s">
        <v>74</v>
      </c>
      <c r="F11" s="12" t="s">
        <v>74</v>
      </c>
      <c r="G11" s="12">
        <v>8250</v>
      </c>
    </row>
    <row r="12" s="10" customFormat="1" ht="31" spans="1:7">
      <c r="A12" s="12">
        <v>1</v>
      </c>
      <c r="B12" s="12">
        <v>138</v>
      </c>
      <c r="C12" s="12" t="s">
        <v>53</v>
      </c>
      <c r="D12" s="12" t="s">
        <v>75</v>
      </c>
      <c r="E12" s="12" t="s">
        <v>76</v>
      </c>
      <c r="F12" s="12" t="s">
        <v>76</v>
      </c>
      <c r="G12" s="12">
        <v>89100</v>
      </c>
    </row>
    <row r="13" s="10" customFormat="1" ht="31" spans="1:7">
      <c r="A13" s="12">
        <v>1</v>
      </c>
      <c r="B13" s="12">
        <v>138</v>
      </c>
      <c r="C13" s="12" t="s">
        <v>53</v>
      </c>
      <c r="D13" s="12" t="s">
        <v>77</v>
      </c>
      <c r="E13" s="12" t="s">
        <v>78</v>
      </c>
      <c r="F13" s="12" t="s">
        <v>78</v>
      </c>
      <c r="G13" s="12">
        <v>11000</v>
      </c>
    </row>
    <row r="14" s="10" customFormat="1" ht="31" spans="1:7">
      <c r="A14" s="12">
        <v>1</v>
      </c>
      <c r="B14" s="12">
        <v>138</v>
      </c>
      <c r="C14" s="12" t="s">
        <v>53</v>
      </c>
      <c r="D14" s="12" t="s">
        <v>79</v>
      </c>
      <c r="E14" s="12" t="s">
        <v>80</v>
      </c>
      <c r="F14" s="12" t="s">
        <v>80</v>
      </c>
      <c r="G14" s="12">
        <v>118800</v>
      </c>
    </row>
    <row r="15" s="10" customFormat="1" ht="31" spans="1:7">
      <c r="A15" s="12">
        <v>1</v>
      </c>
      <c r="B15" s="12">
        <v>138</v>
      </c>
      <c r="C15" s="12" t="s">
        <v>53</v>
      </c>
      <c r="D15" s="12" t="s">
        <v>81</v>
      </c>
      <c r="E15" s="12" t="s">
        <v>82</v>
      </c>
      <c r="F15" s="12" t="s">
        <v>82</v>
      </c>
      <c r="G15" s="12">
        <v>2750</v>
      </c>
    </row>
    <row r="16" s="10" customFormat="1" ht="31" spans="1:7">
      <c r="A16" s="12">
        <v>1</v>
      </c>
      <c r="B16" s="12">
        <v>138</v>
      </c>
      <c r="C16" s="12" t="s">
        <v>53</v>
      </c>
      <c r="D16" s="12" t="s">
        <v>83</v>
      </c>
      <c r="E16" s="12" t="s">
        <v>84</v>
      </c>
      <c r="F16" s="12" t="s">
        <v>84</v>
      </c>
      <c r="G16" s="12">
        <v>1000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workbookViewId="0">
      <selection activeCell="D2" sqref="D2:D4"/>
    </sheetView>
  </sheetViews>
  <sheetFormatPr defaultColWidth="9" defaultRowHeight="17.6" outlineLevelCol="3"/>
  <cols>
    <col min="1" max="1" width="31" customWidth="1"/>
    <col min="4" max="4" width="10.7333333333333" customWidth="1"/>
  </cols>
  <sheetData>
    <row r="1" spans="1:3">
      <c r="A1" t="s">
        <v>85</v>
      </c>
      <c r="B1" t="s">
        <v>86</v>
      </c>
      <c r="C1" t="s">
        <v>87</v>
      </c>
    </row>
    <row r="2" spans="1:4">
      <c r="A2" t="s">
        <v>88</v>
      </c>
      <c r="B2" t="s">
        <v>89</v>
      </c>
      <c r="C2" t="s">
        <v>90</v>
      </c>
      <c r="D2" t="s">
        <v>91</v>
      </c>
    </row>
    <row r="3" spans="1:4">
      <c r="A3" s="9" t="s">
        <v>92</v>
      </c>
      <c r="B3" t="s">
        <v>93</v>
      </c>
      <c r="C3" t="s">
        <v>94</v>
      </c>
      <c r="D3" t="s">
        <v>95</v>
      </c>
    </row>
    <row r="4" spans="1:4">
      <c r="A4" s="9" t="s">
        <v>96</v>
      </c>
      <c r="B4" t="s">
        <v>97</v>
      </c>
      <c r="D4" t="s">
        <v>98</v>
      </c>
    </row>
    <row r="5" spans="1:2">
      <c r="A5" t="s">
        <v>99</v>
      </c>
      <c r="B5" t="s">
        <v>100</v>
      </c>
    </row>
    <row r="6" spans="1:1">
      <c r="A6" t="s">
        <v>101</v>
      </c>
    </row>
    <row r="7" spans="1:1">
      <c r="A7" t="s">
        <v>102</v>
      </c>
    </row>
    <row r="8" spans="1:1">
      <c r="A8" s="9" t="s">
        <v>103</v>
      </c>
    </row>
    <row r="9" spans="1:1">
      <c r="A9" t="s">
        <v>104</v>
      </c>
    </row>
    <row r="10" spans="1:1">
      <c r="A10" s="9" t="s">
        <v>105</v>
      </c>
    </row>
    <row r="11" spans="1:1">
      <c r="A11" t="s">
        <v>106</v>
      </c>
    </row>
    <row r="12" spans="1:1">
      <c r="A12" s="9" t="s">
        <v>107</v>
      </c>
    </row>
    <row r="13" spans="1:1">
      <c r="A13" s="9" t="s">
        <v>108</v>
      </c>
    </row>
    <row r="14" spans="1:1">
      <c r="A14" s="9" t="s">
        <v>109</v>
      </c>
    </row>
    <row r="15" spans="1:1">
      <c r="A15" s="9" t="s">
        <v>110</v>
      </c>
    </row>
    <row r="16" spans="1:1">
      <c r="A16" s="9" t="s">
        <v>111</v>
      </c>
    </row>
    <row r="17" spans="1:1">
      <c r="A17" s="9" t="s">
        <v>112</v>
      </c>
    </row>
    <row r="18" spans="1:1">
      <c r="A18" s="9" t="s">
        <v>113</v>
      </c>
    </row>
    <row r="19" spans="1:1">
      <c r="A19" s="9" t="s">
        <v>114</v>
      </c>
    </row>
    <row r="20" spans="1:1">
      <c r="A20" s="9" t="s">
        <v>115</v>
      </c>
    </row>
    <row r="21" spans="1:1">
      <c r="A21" s="9" t="s">
        <v>116</v>
      </c>
    </row>
    <row r="22" spans="1:1">
      <c r="A22" s="9" t="s">
        <v>117</v>
      </c>
    </row>
    <row r="23" spans="1:1">
      <c r="A23" s="9" t="s">
        <v>118</v>
      </c>
    </row>
    <row r="24" spans="1:1">
      <c r="A24" s="9" t="s">
        <v>119</v>
      </c>
    </row>
    <row r="25" spans="1:1">
      <c r="A25" s="9" t="s">
        <v>120</v>
      </c>
    </row>
    <row r="26" spans="1:1">
      <c r="A26" s="9" t="s">
        <v>121</v>
      </c>
    </row>
    <row r="27" spans="1:1">
      <c r="A27" s="9" t="s">
        <v>122</v>
      </c>
    </row>
    <row r="28" spans="1:1">
      <c r="A28" s="9" t="s">
        <v>123</v>
      </c>
    </row>
    <row r="29" spans="1:1">
      <c r="A29" s="9" t="s">
        <v>124</v>
      </c>
    </row>
    <row r="30" spans="1:1">
      <c r="A30" s="9" t="s">
        <v>125</v>
      </c>
    </row>
    <row r="31" spans="1:1">
      <c r="A31" s="9" t="s">
        <v>126</v>
      </c>
    </row>
    <row r="32" spans="1:1">
      <c r="A32" s="9" t="s">
        <v>127</v>
      </c>
    </row>
    <row r="33" spans="1:1">
      <c r="A33" s="9" t="s">
        <v>128</v>
      </c>
    </row>
    <row r="34" spans="1:1">
      <c r="A34" s="9" t="s">
        <v>129</v>
      </c>
    </row>
    <row r="35" spans="1:1">
      <c r="A35" s="9" t="s">
        <v>130</v>
      </c>
    </row>
    <row r="36" spans="1:1">
      <c r="A36" s="9" t="s">
        <v>131</v>
      </c>
    </row>
    <row r="37" spans="1:1">
      <c r="A37" s="9" t="s">
        <v>132</v>
      </c>
    </row>
    <row r="38" spans="1:1">
      <c r="A38" s="9" t="s">
        <v>133</v>
      </c>
    </row>
    <row r="39" spans="1:1">
      <c r="A39" s="9" t="s">
        <v>134</v>
      </c>
    </row>
    <row r="40" spans="1:1">
      <c r="A40" s="9" t="s">
        <v>135</v>
      </c>
    </row>
    <row r="41" spans="1:1">
      <c r="A41" s="9" t="s">
        <v>136</v>
      </c>
    </row>
    <row r="42" spans="1:1">
      <c r="A42" s="9" t="s">
        <v>137</v>
      </c>
    </row>
    <row r="49" spans="1:1">
      <c r="A49" s="9"/>
    </row>
    <row r="50" spans="1:1">
      <c r="A50" s="9"/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"/>
  <sheetViews>
    <sheetView zoomScale="90" zoomScaleNormal="90" workbookViewId="0">
      <selection activeCell="D6" sqref="D6"/>
    </sheetView>
  </sheetViews>
  <sheetFormatPr defaultColWidth="9" defaultRowHeight="17.6"/>
  <cols>
    <col min="1" max="1" width="9.36666666666667" style="1"/>
    <col min="2" max="2" width="13.75" style="1"/>
  </cols>
  <sheetData>
    <row r="1" ht="34.75" spans="1:27">
      <c r="A1" s="2" t="s">
        <v>138</v>
      </c>
      <c r="B1" s="3" t="s">
        <v>139</v>
      </c>
      <c r="C1" s="4" t="s">
        <v>140</v>
      </c>
      <c r="D1" s="4" t="s">
        <v>16</v>
      </c>
      <c r="E1" s="4" t="s">
        <v>17</v>
      </c>
      <c r="F1" s="4" t="s">
        <v>141</v>
      </c>
      <c r="G1" s="4" t="s">
        <v>142</v>
      </c>
      <c r="H1" s="4" t="s">
        <v>143</v>
      </c>
      <c r="I1" s="4" t="s">
        <v>144</v>
      </c>
      <c r="J1" s="4" t="s">
        <v>145</v>
      </c>
      <c r="K1" s="4" t="s">
        <v>30</v>
      </c>
      <c r="L1" s="4" t="s">
        <v>146</v>
      </c>
      <c r="M1" s="4" t="s">
        <v>147</v>
      </c>
      <c r="N1" s="4" t="s">
        <v>34</v>
      </c>
      <c r="O1" s="4" t="s">
        <v>35</v>
      </c>
      <c r="P1" s="4" t="s">
        <v>148</v>
      </c>
      <c r="Q1" s="4" t="s">
        <v>149</v>
      </c>
      <c r="R1" s="4" t="s">
        <v>150</v>
      </c>
      <c r="S1" s="4" t="s">
        <v>151</v>
      </c>
      <c r="T1" s="8" t="s">
        <v>152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159</v>
      </c>
    </row>
    <row r="2" spans="1:27">
      <c r="A2" s="1">
        <f ca="1">TODAY()</f>
        <v>45774</v>
      </c>
      <c r="B2" s="1" t="e">
        <f>#REF!</f>
        <v>#REF!</v>
      </c>
      <c r="C2" s="5" t="e">
        <f>#REF!</f>
        <v>#REF!</v>
      </c>
      <c r="D2" t="e">
        <f>#REF!</f>
        <v>#REF!</v>
      </c>
      <c r="E2" t="e">
        <f>#REF!</f>
        <v>#REF!</v>
      </c>
      <c r="F2" s="5" t="e">
        <f>#REF!</f>
        <v>#REF!</v>
      </c>
      <c r="G2" s="6"/>
      <c r="H2" s="5" t="e">
        <f>#REF!</f>
        <v>#REF!</v>
      </c>
      <c r="I2" s="6"/>
      <c r="J2" s="5" t="e">
        <f>#REF!</f>
        <v>#REF!</v>
      </c>
      <c r="K2" t="e">
        <f>#REF!</f>
        <v>#REF!</v>
      </c>
      <c r="L2" s="7"/>
      <c r="M2" t="e">
        <f>#REF!</f>
        <v>#REF!</v>
      </c>
      <c r="N2" t="e">
        <f>#REF!</f>
        <v>#REF!</v>
      </c>
      <c r="O2" t="e">
        <f>#REF!</f>
        <v>#REF!</v>
      </c>
      <c r="P2" t="e">
        <f>#REF!</f>
        <v>#REF!</v>
      </c>
      <c r="Q2" t="e">
        <f>#REF!</f>
        <v>#REF!</v>
      </c>
      <c r="R2" t="e">
        <f>#REF!</f>
        <v>#REF!</v>
      </c>
      <c r="S2" s="7"/>
      <c r="T2" s="5" t="e">
        <f>#REF!</f>
        <v>#REF!</v>
      </c>
      <c r="U2" s="7"/>
      <c r="V2" s="7"/>
      <c r="W2" s="7"/>
      <c r="X2" s="7"/>
      <c r="Y2" s="7"/>
      <c r="Z2" s="7"/>
      <c r="AA2" s="7"/>
    </row>
    <row r="7" spans="2:2">
      <c r="B7" s="1" t="e">
        <f>"【"&amp;C2&amp;"】"</f>
        <v>#REF!</v>
      </c>
    </row>
    <row r="8" spans="2:2">
      <c r="B8" s="1" t="e">
        <f>"1. 帳號："&amp;P2</f>
        <v>#REF!</v>
      </c>
    </row>
    <row r="9" spans="2:2">
      <c r="B9" s="1" t="e">
        <f>"2. 版本 ："&amp;H2</f>
        <v>#REF!</v>
      </c>
    </row>
    <row r="10" spans="2:2">
      <c r="B10" s="1" t="e">
        <f>"3. 終止日： "&amp;TEXT(B2,"yyyy/mm/dd")</f>
        <v>#REF!</v>
      </c>
    </row>
    <row r="11" spans="2:2">
      <c r="B11" s="1" t="e">
        <f>IF(#REF!="是","",IF(OR(R2="",LEFT(R2,2)&lt;&gt;"09"),"4. 請把客戶註冊的的手機號碼改為：0900000000","4. 請把客戶註冊的的手機號碼改為："&amp;R2))</f>
        <v>#REF!</v>
      </c>
    </row>
  </sheetData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' 1 . 0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s h e e t S t i d = " 1 " > 
     < c o m m e n t   s : r e f = " J 1 "   r g b C l r = " 2 F C 4 A 8 " / > 
   < / c o m m e n t L i s t > 
   < c o m m e n t L i s t   s h e e t S t i d = " 2 " / > 
 < / c o m m e n t s > 
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行業攻略雲帳號開通申請表(舊版)</vt:lpstr>
      <vt:lpstr>行業攻略雲品號表</vt:lpstr>
      <vt:lpstr>Validation</vt:lpstr>
      <vt:lpstr>整理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Seven</cp:lastModifiedBy>
  <dcterms:created xsi:type="dcterms:W3CDTF">2018-01-17T17:33:00Z</dcterms:created>
  <dcterms:modified xsi:type="dcterms:W3CDTF">2025-04-27T13:40:47Z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2052-7.3.1.8967</vt:lpwstr>
  </property>
  <property fmtid="{D5CDD505-2E9C-101B-9397-08002B2CF9AE}" pid="3" name="ICV">
    <vt:lpwstr>CF86DAFA282543B6AA03E880BDAD56BA</vt:lpwstr>
  </property>
</Properties>
</file>